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60" windowHeight="7560" activeTab="0"/>
  </bookViews>
  <sheets>
    <sheet name="Calcolo Voto Laurea" sheetId="1" r:id="rId1"/>
  </sheets>
  <definedNames>
    <definedName name="_xlnm.Print_Area" localSheetId="0">'Calcolo Voto Laurea'!$B$1:$K$55</definedName>
  </definedNames>
  <calcPr fullCalcOnLoad="1"/>
</workbook>
</file>

<file path=xl/sharedStrings.xml><?xml version="1.0" encoding="utf-8"?>
<sst xmlns="http://schemas.openxmlformats.org/spreadsheetml/2006/main" count="28" uniqueCount="27">
  <si>
    <t>TOTALI</t>
  </si>
  <si>
    <t>Titolo della tesi:</t>
  </si>
  <si>
    <t>Controrelatore:</t>
  </si>
  <si>
    <t>Relatore:</t>
  </si>
  <si>
    <t>VOTO ARROTONDATO</t>
  </si>
  <si>
    <t>VOTO FINALE</t>
  </si>
  <si>
    <t>Fattore moltiplicativo</t>
  </si>
  <si>
    <t>Num. Crediti con lode</t>
  </si>
  <si>
    <t>Anni impiegati</t>
  </si>
  <si>
    <t>Valore in centodecimi</t>
  </si>
  <si>
    <t>Media ponderata</t>
  </si>
  <si>
    <t>Esami con voto compreso  laurea</t>
  </si>
  <si>
    <t>Voto x Credito</t>
  </si>
  <si>
    <t>ESAMI SOSTENUTI &amp; CREDITI</t>
  </si>
  <si>
    <t>CRED.LODE</t>
  </si>
  <si>
    <t>CREDITI</t>
  </si>
  <si>
    <t>LODE</t>
  </si>
  <si>
    <t>VOTO</t>
  </si>
  <si>
    <t>N.RO PR.</t>
  </si>
  <si>
    <t>Anno accademico di immatricolazione</t>
  </si>
  <si>
    <t>e-mail</t>
  </si>
  <si>
    <t>Cellulare e telefono</t>
  </si>
  <si>
    <t>Seduta di laurea del</t>
  </si>
  <si>
    <t>Indirizzo postale</t>
  </si>
  <si>
    <t>STUDENTE</t>
  </si>
  <si>
    <t xml:space="preserve">Corso di Laurea in </t>
  </si>
  <si>
    <t>MODULO CALCOLO_VOTO_L_REV3_NOV_09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</si>
</sst>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;@"/>
    <numFmt numFmtId="165" formatCode="[$-410]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47">
      <alignment/>
      <protection/>
    </xf>
    <xf numFmtId="0" fontId="18" fillId="0" borderId="0" xfId="47" applyAlignment="1">
      <alignment horizontal="center" vertical="center"/>
      <protection/>
    </xf>
    <xf numFmtId="0" fontId="18" fillId="0" borderId="0" xfId="47" applyAlignment="1">
      <alignment vertical="center" wrapText="1"/>
      <protection/>
    </xf>
    <xf numFmtId="0" fontId="19" fillId="0" borderId="0" xfId="47" applyFont="1" applyAlignment="1">
      <alignment vertical="center" wrapText="1"/>
      <protection/>
    </xf>
    <xf numFmtId="0" fontId="20" fillId="33" borderId="10" xfId="47" applyFont="1" applyFill="1" applyBorder="1" applyAlignment="1">
      <alignment horizontal="center" vertical="center"/>
      <protection/>
    </xf>
    <xf numFmtId="0" fontId="21" fillId="33" borderId="10" xfId="47" applyFont="1" applyFill="1" applyBorder="1" applyAlignment="1">
      <alignment horizontal="center" vertical="center"/>
      <protection/>
    </xf>
    <xf numFmtId="0" fontId="18" fillId="0" borderId="11" xfId="47" applyFont="1" applyBorder="1" applyProtection="1">
      <alignment/>
      <protection locked="0"/>
    </xf>
    <xf numFmtId="0" fontId="18" fillId="0" borderId="0" xfId="47" applyFont="1" applyProtection="1">
      <alignment/>
      <protection locked="0"/>
    </xf>
    <xf numFmtId="0" fontId="18" fillId="0" borderId="12" xfId="47" applyFont="1" applyBorder="1" applyAlignment="1" applyProtection="1">
      <alignment horizontal="center"/>
      <protection locked="0"/>
    </xf>
    <xf numFmtId="0" fontId="18" fillId="0" borderId="12" xfId="47" applyFont="1" applyBorder="1" applyProtection="1">
      <alignment/>
      <protection locked="0"/>
    </xf>
    <xf numFmtId="0" fontId="18" fillId="0" borderId="0" xfId="47" applyFont="1">
      <alignment/>
      <protection/>
    </xf>
    <xf numFmtId="0" fontId="21" fillId="33" borderId="13" xfId="47" applyFont="1" applyFill="1" applyBorder="1" applyAlignment="1">
      <alignment horizontal="center" vertical="center"/>
      <protection/>
    </xf>
    <xf numFmtId="0" fontId="21" fillId="33" borderId="14" xfId="47" applyFont="1" applyFill="1" applyBorder="1" applyAlignment="1">
      <alignment horizontal="center" vertical="center"/>
      <protection/>
    </xf>
    <xf numFmtId="0" fontId="21" fillId="33" borderId="15" xfId="47" applyFont="1" applyFill="1" applyBorder="1" applyAlignment="1">
      <alignment horizontal="center" vertical="center"/>
      <protection/>
    </xf>
    <xf numFmtId="0" fontId="21" fillId="33" borderId="16" xfId="47" applyFont="1" applyFill="1" applyBorder="1" applyAlignment="1">
      <alignment horizontal="center" vertical="center"/>
      <protection/>
    </xf>
    <xf numFmtId="0" fontId="21" fillId="33" borderId="17" xfId="47" applyFont="1" applyFill="1" applyBorder="1" applyAlignment="1">
      <alignment horizontal="center" vertical="center"/>
      <protection/>
    </xf>
    <xf numFmtId="0" fontId="18" fillId="0" borderId="18" xfId="47" applyBorder="1" applyAlignment="1" applyProtection="1">
      <alignment vertical="center" wrapText="1"/>
      <protection locked="0"/>
    </xf>
    <xf numFmtId="0" fontId="18" fillId="0" borderId="19" xfId="47" applyBorder="1" applyAlignment="1" applyProtection="1">
      <alignment vertical="center" wrapText="1"/>
      <protection locked="0"/>
    </xf>
    <xf numFmtId="0" fontId="18" fillId="33" borderId="20" xfId="47" applyFill="1" applyBorder="1" applyAlignment="1">
      <alignment horizontal="center" vertical="center" wrapText="1"/>
      <protection/>
    </xf>
    <xf numFmtId="0" fontId="22" fillId="0" borderId="12" xfId="47" applyFont="1" applyFill="1" applyBorder="1" applyAlignment="1" applyProtection="1">
      <alignment wrapText="1"/>
      <protection locked="0"/>
    </xf>
    <xf numFmtId="0" fontId="18" fillId="0" borderId="12" xfId="47" applyBorder="1" applyAlignment="1" applyProtection="1">
      <alignment horizontal="center" vertical="center"/>
      <protection locked="0"/>
    </xf>
    <xf numFmtId="0" fontId="22" fillId="0" borderId="12" xfId="47" applyFont="1" applyFill="1" applyBorder="1" applyAlignment="1" applyProtection="1">
      <alignment horizontal="center" wrapText="1"/>
      <protection locked="0"/>
    </xf>
    <xf numFmtId="0" fontId="22" fillId="0" borderId="12" xfId="47" applyFont="1" applyFill="1" applyBorder="1" applyAlignment="1" applyProtection="1">
      <alignment horizontal="center"/>
      <protection locked="0"/>
    </xf>
    <xf numFmtId="0" fontId="18" fillId="33" borderId="21" xfId="47" applyFill="1" applyBorder="1" applyAlignment="1" applyProtection="1">
      <alignment horizontal="center" vertical="center"/>
      <protection/>
    </xf>
    <xf numFmtId="0" fontId="18" fillId="0" borderId="22" xfId="47" applyBorder="1" applyAlignment="1" applyProtection="1">
      <alignment vertical="center" wrapText="1"/>
      <protection locked="0"/>
    </xf>
    <xf numFmtId="0" fontId="18" fillId="0" borderId="23" xfId="47" applyBorder="1" applyAlignment="1" applyProtection="1">
      <alignment vertical="center" wrapText="1"/>
      <protection locked="0"/>
    </xf>
    <xf numFmtId="0" fontId="22" fillId="0" borderId="12" xfId="47" applyFont="1" applyBorder="1" applyAlignment="1" applyProtection="1">
      <alignment horizontal="center" vertical="center"/>
      <protection locked="0"/>
    </xf>
    <xf numFmtId="0" fontId="22" fillId="0" borderId="12" xfId="47" applyFont="1" applyFill="1" applyBorder="1" applyAlignment="1" applyProtection="1">
      <alignment horizontal="center" vertical="center"/>
      <protection locked="0"/>
    </xf>
    <xf numFmtId="0" fontId="18" fillId="0" borderId="24" xfId="47" applyBorder="1" applyAlignment="1" applyProtection="1">
      <alignment vertical="center" wrapText="1"/>
      <protection locked="0"/>
    </xf>
    <xf numFmtId="0" fontId="18" fillId="0" borderId="25" xfId="47" applyFont="1" applyBorder="1" applyAlignment="1" applyProtection="1">
      <alignment vertical="center" wrapText="1"/>
      <protection locked="0"/>
    </xf>
    <xf numFmtId="0" fontId="18" fillId="33" borderId="26" xfId="47" applyFill="1" applyBorder="1" applyAlignment="1">
      <alignment horizontal="center" vertical="center"/>
      <protection/>
    </xf>
    <xf numFmtId="0" fontId="18" fillId="33" borderId="27" xfId="47" applyFill="1" applyBorder="1" applyAlignment="1">
      <alignment vertical="center" wrapText="1"/>
      <protection/>
    </xf>
    <xf numFmtId="0" fontId="18" fillId="0" borderId="12" xfId="47" applyFont="1" applyFill="1" applyBorder="1" applyAlignment="1" applyProtection="1">
      <alignment horizontal="center" vertical="center"/>
      <protection locked="0"/>
    </xf>
    <xf numFmtId="0" fontId="18" fillId="0" borderId="12" xfId="47" applyBorder="1" applyAlignment="1" applyProtection="1">
      <alignment vertical="center" wrapText="1"/>
      <protection locked="0"/>
    </xf>
    <xf numFmtId="0" fontId="18" fillId="0" borderId="12" xfId="47" applyFont="1" applyBorder="1" applyAlignment="1" applyProtection="1">
      <alignment vertical="center" wrapText="1"/>
      <protection locked="0"/>
    </xf>
    <xf numFmtId="0" fontId="18" fillId="33" borderId="12" xfId="47" applyFill="1" applyBorder="1" applyAlignment="1">
      <alignment vertical="center" wrapText="1"/>
      <protection/>
    </xf>
    <xf numFmtId="0" fontId="18" fillId="0" borderId="12" xfId="47" applyFont="1" applyBorder="1" applyAlignment="1" applyProtection="1">
      <alignment horizontal="center" vertical="center"/>
      <protection locked="0"/>
    </xf>
    <xf numFmtId="2" fontId="23" fillId="0" borderId="28" xfId="47" applyNumberFormat="1" applyFont="1" applyBorder="1" applyAlignment="1">
      <alignment horizontal="center" vertical="center"/>
      <protection/>
    </xf>
    <xf numFmtId="0" fontId="20" fillId="0" borderId="29" xfId="47" applyFont="1" applyBorder="1" applyAlignment="1">
      <alignment horizontal="center" vertical="center" wrapText="1"/>
      <protection/>
    </xf>
    <xf numFmtId="2" fontId="23" fillId="0" borderId="30" xfId="47" applyNumberFormat="1" applyFont="1" applyBorder="1" applyAlignment="1">
      <alignment horizontal="center" vertical="center"/>
      <protection/>
    </xf>
    <xf numFmtId="0" fontId="20" fillId="0" borderId="31" xfId="47" applyFont="1" applyBorder="1" applyAlignment="1">
      <alignment horizontal="center" vertical="center" wrapText="1"/>
      <protection/>
    </xf>
    <xf numFmtId="0" fontId="22" fillId="0" borderId="32" xfId="47" applyFont="1" applyFill="1" applyBorder="1" applyAlignment="1" applyProtection="1">
      <alignment wrapText="1"/>
      <protection locked="0"/>
    </xf>
    <xf numFmtId="0" fontId="23" fillId="0" borderId="29" xfId="47" applyFont="1" applyBorder="1" applyAlignment="1">
      <alignment horizontal="center" vertical="center" wrapText="1"/>
      <protection/>
    </xf>
    <xf numFmtId="0" fontId="23" fillId="0" borderId="31" xfId="47" applyFont="1" applyBorder="1" applyAlignment="1">
      <alignment horizontal="center" vertical="center" wrapText="1"/>
      <protection/>
    </xf>
    <xf numFmtId="0" fontId="21" fillId="33" borderId="12" xfId="47" applyFont="1" applyFill="1" applyBorder="1" applyAlignment="1">
      <alignment horizontal="center" vertical="center"/>
      <protection/>
    </xf>
    <xf numFmtId="0" fontId="21" fillId="0" borderId="12" xfId="47" applyFont="1" applyFill="1" applyBorder="1" applyAlignment="1">
      <alignment horizontal="center" vertical="center" wrapText="1"/>
      <protection/>
    </xf>
    <xf numFmtId="0" fontId="21" fillId="0" borderId="12" xfId="47" applyFont="1" applyFill="1" applyBorder="1" applyAlignment="1" applyProtection="1">
      <alignment horizontal="center" vertical="center"/>
      <protection locked="0"/>
    </xf>
    <xf numFmtId="164" fontId="18" fillId="0" borderId="33" xfId="47" applyNumberFormat="1" applyBorder="1" applyAlignment="1" applyProtection="1">
      <alignment horizontal="center" vertical="center" wrapText="1"/>
      <protection locked="0"/>
    </xf>
    <xf numFmtId="2" fontId="21" fillId="33" borderId="12" xfId="47" applyNumberFormat="1" applyFont="1" applyFill="1" applyBorder="1" applyAlignment="1">
      <alignment horizontal="center" vertical="center"/>
      <protection/>
    </xf>
    <xf numFmtId="0" fontId="18" fillId="33" borderId="34" xfId="47" applyFont="1" applyFill="1" applyBorder="1" applyAlignment="1" applyProtection="1">
      <alignment horizontal="center" vertical="center"/>
      <protection locked="0"/>
    </xf>
    <xf numFmtId="0" fontId="18" fillId="0" borderId="11" xfId="47" applyFont="1" applyFill="1" applyBorder="1" applyAlignment="1" applyProtection="1">
      <alignment horizontal="center" vertical="center"/>
      <protection locked="0"/>
    </xf>
    <xf numFmtId="0" fontId="44" fillId="0" borderId="11" xfId="47" applyFont="1" applyFill="1" applyBorder="1" applyAlignment="1" applyProtection="1">
      <alignment horizontal="center"/>
      <protection locked="0"/>
    </xf>
    <xf numFmtId="0" fontId="18" fillId="33" borderId="35" xfId="47" applyFill="1" applyBorder="1" applyAlignment="1" applyProtection="1">
      <alignment horizontal="center" vertical="center"/>
      <protection/>
    </xf>
    <xf numFmtId="0" fontId="21" fillId="0" borderId="36" xfId="47" applyFont="1" applyBorder="1" applyAlignment="1">
      <alignment horizontal="center" vertical="center" wrapText="1"/>
      <protection/>
    </xf>
    <xf numFmtId="0" fontId="21" fillId="0" borderId="36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21" fillId="0" borderId="12" xfId="48" applyFont="1" applyFill="1" applyBorder="1" applyAlignment="1" applyProtection="1">
      <alignment horizontal="center" vertical="center"/>
      <protection locked="0"/>
    </xf>
    <xf numFmtId="0" fontId="18" fillId="33" borderId="12" xfId="48" applyFont="1" applyFill="1" applyBorder="1" applyAlignment="1">
      <alignment horizontal="center" vertical="center" wrapText="1"/>
      <protection/>
    </xf>
    <xf numFmtId="0" fontId="18" fillId="0" borderId="12" xfId="47" applyFont="1" applyBorder="1" applyAlignment="1" applyProtection="1">
      <alignment horizontal="center"/>
      <protection locked="0"/>
    </xf>
    <xf numFmtId="0" fontId="24" fillId="0" borderId="12" xfId="36" applyBorder="1" applyAlignment="1" applyProtection="1">
      <alignment horizontal="center"/>
      <protection locked="0"/>
    </xf>
    <xf numFmtId="0" fontId="18" fillId="33" borderId="12" xfId="47" applyFill="1" applyBorder="1" applyAlignment="1" applyProtection="1">
      <alignment horizontal="left"/>
      <protection/>
    </xf>
    <xf numFmtId="165" fontId="18" fillId="0" borderId="12" xfId="47" applyNumberFormat="1" applyBorder="1" applyAlignment="1" applyProtection="1">
      <alignment horizontal="center" vertical="center" wrapText="1"/>
      <protection locked="0"/>
    </xf>
    <xf numFmtId="0" fontId="18" fillId="33" borderId="12" xfId="47" applyFill="1" applyBorder="1" applyAlignment="1">
      <alignment horizontal="center" vertical="center" wrapText="1"/>
      <protection/>
    </xf>
    <xf numFmtId="0" fontId="25" fillId="0" borderId="26" xfId="47" applyFont="1" applyBorder="1" applyAlignment="1" applyProtection="1">
      <alignment horizontal="center"/>
      <protection locked="0"/>
    </xf>
    <xf numFmtId="0" fontId="25" fillId="0" borderId="37" xfId="47" applyFont="1" applyBorder="1" applyAlignment="1" applyProtection="1">
      <alignment horizontal="center"/>
      <protection locked="0"/>
    </xf>
    <xf numFmtId="0" fontId="25" fillId="0" borderId="27" xfId="47" applyFont="1" applyBorder="1" applyAlignment="1" applyProtection="1">
      <alignment horizontal="center"/>
      <protection locked="0"/>
    </xf>
    <xf numFmtId="0" fontId="26" fillId="0" borderId="12" xfId="47" applyFont="1" applyBorder="1" applyAlignment="1" applyProtection="1">
      <alignment horizontal="center"/>
      <protection locked="0"/>
    </xf>
    <xf numFmtId="0" fontId="21" fillId="33" borderId="12" xfId="47" applyFont="1" applyFill="1" applyBorder="1" applyAlignment="1" applyProtection="1">
      <alignment horizontal="left"/>
      <protection/>
    </xf>
    <xf numFmtId="0" fontId="27" fillId="0" borderId="0" xfId="47" applyFont="1" applyFill="1" applyAlignment="1">
      <alignment horizontal="center" vertical="center"/>
      <protection/>
    </xf>
    <xf numFmtId="0" fontId="18" fillId="34" borderId="0" xfId="47" applyFill="1" applyAlignment="1" applyProtection="1">
      <alignment/>
      <protection locked="0"/>
    </xf>
    <xf numFmtId="0" fontId="27" fillId="34" borderId="0" xfId="47" applyFont="1" applyFill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zoomScale="95" zoomScaleNormal="95" zoomScalePageLayoutView="0" workbookViewId="0" topLeftCell="A1">
      <selection activeCell="M3" sqref="M3"/>
    </sheetView>
  </sheetViews>
  <sheetFormatPr defaultColWidth="9.140625" defaultRowHeight="15"/>
  <cols>
    <col min="1" max="1" width="3.28125" style="1" customWidth="1"/>
    <col min="2" max="4" width="9.140625" style="1" customWidth="1"/>
    <col min="5" max="5" width="13.421875" style="1" customWidth="1"/>
    <col min="6" max="6" width="0" style="1" hidden="1" customWidth="1"/>
    <col min="7" max="7" width="44.140625" style="1" customWidth="1"/>
    <col min="8" max="8" width="11.28125" style="3" customWidth="1"/>
    <col min="9" max="9" width="4.421875" style="1" customWidth="1"/>
    <col min="10" max="10" width="22.28125" style="3" customWidth="1"/>
    <col min="11" max="11" width="18.8515625" style="2" customWidth="1"/>
    <col min="12" max="12" width="9.140625" style="1" customWidth="1"/>
    <col min="13" max="13" width="16.57421875" style="1" customWidth="1"/>
    <col min="14" max="16384" width="9.140625" style="1" customWidth="1"/>
  </cols>
  <sheetData>
    <row r="1" spans="2:14" ht="60" customHeight="1">
      <c r="B1" s="72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0"/>
      <c r="M1" s="70"/>
      <c r="N1" s="70"/>
    </row>
    <row r="2" spans="2:7" ht="18" customHeight="1">
      <c r="B2" s="69" t="s">
        <v>24</v>
      </c>
      <c r="C2" s="69"/>
      <c r="D2" s="69"/>
      <c r="E2" s="68"/>
      <c r="F2" s="68"/>
      <c r="G2" s="68"/>
    </row>
    <row r="3" spans="2:10" ht="18" customHeight="1">
      <c r="B3" s="62" t="s">
        <v>23</v>
      </c>
      <c r="C3" s="62"/>
      <c r="D3" s="62"/>
      <c r="E3" s="67"/>
      <c r="F3" s="66"/>
      <c r="G3" s="65"/>
      <c r="J3" s="64" t="s">
        <v>22</v>
      </c>
    </row>
    <row r="4" spans="2:10" ht="18" customHeight="1">
      <c r="B4" s="62" t="s">
        <v>21</v>
      </c>
      <c r="C4" s="62"/>
      <c r="D4" s="62"/>
      <c r="E4" s="60"/>
      <c r="F4" s="60"/>
      <c r="G4" s="60"/>
      <c r="J4" s="63"/>
    </row>
    <row r="5" spans="2:7" ht="18" customHeight="1">
      <c r="B5" s="62" t="s">
        <v>20</v>
      </c>
      <c r="C5" s="62"/>
      <c r="D5" s="62"/>
      <c r="E5" s="61"/>
      <c r="F5" s="60"/>
      <c r="G5" s="60"/>
    </row>
    <row r="6" spans="10:11" ht="25.5">
      <c r="J6" s="59" t="s">
        <v>19</v>
      </c>
      <c r="K6" s="58"/>
    </row>
    <row r="7" ht="13.5" thickBot="1"/>
    <row r="8" spans="2:11" ht="27" thickBot="1" thickTop="1">
      <c r="B8" s="57" t="s">
        <v>18</v>
      </c>
      <c r="C8" s="56" t="s">
        <v>17</v>
      </c>
      <c r="D8" s="56" t="s">
        <v>16</v>
      </c>
      <c r="E8" s="56" t="s">
        <v>15</v>
      </c>
      <c r="F8" s="56" t="s">
        <v>14</v>
      </c>
      <c r="G8" s="55" t="s">
        <v>13</v>
      </c>
      <c r="H8" s="54" t="s">
        <v>12</v>
      </c>
      <c r="J8" s="46" t="s">
        <v>11</v>
      </c>
      <c r="K8" s="47"/>
    </row>
    <row r="9" spans="2:11" ht="13.5" thickTop="1">
      <c r="B9" s="53">
        <v>1</v>
      </c>
      <c r="C9" s="52"/>
      <c r="D9" s="51"/>
      <c r="E9" s="22"/>
      <c r="F9" s="50"/>
      <c r="G9" s="20"/>
      <c r="H9" s="19">
        <f>C9*E9</f>
        <v>0</v>
      </c>
      <c r="J9" s="46" t="s">
        <v>10</v>
      </c>
      <c r="K9" s="49" t="e">
        <f>H48/E48</f>
        <v>#DIV/0!</v>
      </c>
    </row>
    <row r="10" spans="2:13" ht="12.75">
      <c r="B10" s="24">
        <f>B9+1</f>
        <v>2</v>
      </c>
      <c r="C10" s="22"/>
      <c r="D10" s="23"/>
      <c r="E10" s="22"/>
      <c r="F10" s="37"/>
      <c r="G10" s="20"/>
      <c r="H10" s="19">
        <f>C10*E10</f>
        <v>0</v>
      </c>
      <c r="J10" s="46" t="s">
        <v>9</v>
      </c>
      <c r="K10" s="49" t="e">
        <f>K9*11/3</f>
        <v>#DIV/0!</v>
      </c>
      <c r="M10" s="48"/>
    </row>
    <row r="11" spans="2:11" ht="12.75">
      <c r="B11" s="24">
        <f>B10+1</f>
        <v>3</v>
      </c>
      <c r="C11" s="22"/>
      <c r="D11" s="23"/>
      <c r="E11" s="22"/>
      <c r="F11" s="37"/>
      <c r="G11" s="20"/>
      <c r="H11" s="19">
        <f>C11*E11</f>
        <v>0</v>
      </c>
      <c r="J11" s="46" t="s">
        <v>8</v>
      </c>
      <c r="K11" s="47"/>
    </row>
    <row r="12" spans="2:11" ht="12.75">
      <c r="B12" s="24">
        <f>B11+1</f>
        <v>4</v>
      </c>
      <c r="C12" s="22"/>
      <c r="D12" s="23"/>
      <c r="E12" s="22"/>
      <c r="F12" s="37"/>
      <c r="G12" s="20"/>
      <c r="H12" s="19">
        <f>C12*E12</f>
        <v>0</v>
      </c>
      <c r="J12" s="46" t="s">
        <v>7</v>
      </c>
      <c r="K12" s="45">
        <f>SUMPRODUCT(D9:D47,E9:E47)</f>
        <v>0</v>
      </c>
    </row>
    <row r="13" spans="2:11" ht="12.75">
      <c r="B13" s="24">
        <f>B12+1</f>
        <v>5</v>
      </c>
      <c r="C13" s="22"/>
      <c r="D13" s="23"/>
      <c r="E13" s="22"/>
      <c r="F13" s="37"/>
      <c r="G13" s="20"/>
      <c r="H13" s="19">
        <f>C13*E13</f>
        <v>0</v>
      </c>
      <c r="J13" s="46" t="s">
        <v>6</v>
      </c>
      <c r="K13" s="45">
        <f>IF(K11=3,1.09,IF(K11=4,1.07,1.05))</f>
        <v>1.05</v>
      </c>
    </row>
    <row r="14" spans="2:8" ht="12.75">
      <c r="B14" s="24">
        <f>B13+1</f>
        <v>6</v>
      </c>
      <c r="C14" s="22"/>
      <c r="D14" s="23"/>
      <c r="E14" s="22"/>
      <c r="F14" s="37"/>
      <c r="G14" s="20"/>
      <c r="H14" s="19">
        <f>C14*E14</f>
        <v>0</v>
      </c>
    </row>
    <row r="15" spans="2:8" ht="13.5" thickBot="1">
      <c r="B15" s="24">
        <f>B14+1</f>
        <v>7</v>
      </c>
      <c r="C15" s="22"/>
      <c r="D15" s="23"/>
      <c r="E15" s="22"/>
      <c r="F15" s="37"/>
      <c r="G15" s="20"/>
      <c r="H15" s="19">
        <f>C15*E15</f>
        <v>0</v>
      </c>
    </row>
    <row r="16" spans="2:11" ht="12.75">
      <c r="B16" s="24">
        <f>B15+1</f>
        <v>8</v>
      </c>
      <c r="C16" s="22"/>
      <c r="D16" s="23"/>
      <c r="E16" s="22"/>
      <c r="F16" s="37"/>
      <c r="G16" s="20"/>
      <c r="H16" s="19">
        <f>C16*E16</f>
        <v>0</v>
      </c>
      <c r="J16" s="44" t="s">
        <v>5</v>
      </c>
      <c r="K16" s="40" t="e">
        <f>K10*K13+0.05*K12</f>
        <v>#DIV/0!</v>
      </c>
    </row>
    <row r="17" spans="2:11" ht="13.5" thickBot="1">
      <c r="B17" s="24">
        <f>B16+1</f>
        <v>9</v>
      </c>
      <c r="C17" s="22"/>
      <c r="D17" s="23"/>
      <c r="E17" s="22"/>
      <c r="F17" s="37"/>
      <c r="G17" s="20"/>
      <c r="H17" s="19">
        <f>C17*E17</f>
        <v>0</v>
      </c>
      <c r="J17" s="43"/>
      <c r="K17" s="38"/>
    </row>
    <row r="18" spans="2:8" ht="13.5" thickBot="1">
      <c r="B18" s="24">
        <f>B17+1</f>
        <v>10</v>
      </c>
      <c r="C18" s="22"/>
      <c r="D18" s="23"/>
      <c r="E18" s="22"/>
      <c r="F18" s="37"/>
      <c r="G18" s="42"/>
      <c r="H18" s="19">
        <f>C18*E18</f>
        <v>0</v>
      </c>
    </row>
    <row r="19" spans="2:11" ht="12.75" customHeight="1">
      <c r="B19" s="24">
        <f>B18+1</f>
        <v>11</v>
      </c>
      <c r="C19" s="22"/>
      <c r="D19" s="23"/>
      <c r="E19" s="22"/>
      <c r="F19" s="37"/>
      <c r="G19" s="20"/>
      <c r="H19" s="19">
        <f>C19*E19</f>
        <v>0</v>
      </c>
      <c r="J19" s="41" t="s">
        <v>4</v>
      </c>
      <c r="K19" s="40" t="e">
        <f>INT(K16+0.5)</f>
        <v>#DIV/0!</v>
      </c>
    </row>
    <row r="20" spans="2:11" ht="13.5" customHeight="1" thickBot="1">
      <c r="B20" s="24">
        <f>B19+1</f>
        <v>12</v>
      </c>
      <c r="C20" s="22"/>
      <c r="D20" s="23"/>
      <c r="E20" s="22"/>
      <c r="F20" s="37"/>
      <c r="G20" s="20"/>
      <c r="H20" s="19">
        <f>C20*E20</f>
        <v>0</v>
      </c>
      <c r="J20" s="39"/>
      <c r="K20" s="38"/>
    </row>
    <row r="21" spans="2:8" ht="13.5" thickBot="1">
      <c r="B21" s="24">
        <f>B20+1</f>
        <v>13</v>
      </c>
      <c r="C21" s="22"/>
      <c r="D21" s="23"/>
      <c r="E21" s="22"/>
      <c r="F21" s="37"/>
      <c r="G21" s="20"/>
      <c r="H21" s="19">
        <f>C21*E21</f>
        <v>0</v>
      </c>
    </row>
    <row r="22" spans="2:11" ht="12.75">
      <c r="B22" s="24">
        <f>B21+1</f>
        <v>14</v>
      </c>
      <c r="C22" s="22"/>
      <c r="D22" s="23"/>
      <c r="E22" s="22"/>
      <c r="F22" s="37"/>
      <c r="G22" s="20"/>
      <c r="H22" s="19">
        <f>C22*E22</f>
        <v>0</v>
      </c>
      <c r="J22" s="41" t="s">
        <v>5</v>
      </c>
      <c r="K22" s="40"/>
    </row>
    <row r="23" spans="2:11" ht="13.5" thickBot="1">
      <c r="B23" s="24">
        <f>B22+1</f>
        <v>15</v>
      </c>
      <c r="C23" s="22"/>
      <c r="D23" s="23"/>
      <c r="E23" s="22"/>
      <c r="F23" s="37"/>
      <c r="G23" s="20"/>
      <c r="H23" s="19">
        <f>C23*E23</f>
        <v>0</v>
      </c>
      <c r="J23" s="39"/>
      <c r="K23" s="38"/>
    </row>
    <row r="24" spans="2:8" ht="12.75">
      <c r="B24" s="24">
        <f>B23+1</f>
        <v>16</v>
      </c>
      <c r="C24" s="22"/>
      <c r="D24" s="23"/>
      <c r="E24" s="22"/>
      <c r="F24" s="37"/>
      <c r="G24" s="20"/>
      <c r="H24" s="19">
        <f>C24*E24</f>
        <v>0</v>
      </c>
    </row>
    <row r="25" spans="2:10" ht="12.75">
      <c r="B25" s="24">
        <f>B24+1</f>
        <v>17</v>
      </c>
      <c r="C25" s="22"/>
      <c r="D25" s="23"/>
      <c r="E25" s="22"/>
      <c r="F25" s="37"/>
      <c r="G25" s="20"/>
      <c r="H25" s="19">
        <f>C25*E25</f>
        <v>0</v>
      </c>
      <c r="J25" s="36" t="s">
        <v>3</v>
      </c>
    </row>
    <row r="26" spans="2:10" ht="12.75" customHeight="1">
      <c r="B26" s="24">
        <f>B25+1</f>
        <v>18</v>
      </c>
      <c r="C26" s="22"/>
      <c r="D26" s="23"/>
      <c r="E26" s="22"/>
      <c r="F26" s="37"/>
      <c r="G26" s="20"/>
      <c r="H26" s="19">
        <f>C26*E26</f>
        <v>0</v>
      </c>
      <c r="J26" s="35"/>
    </row>
    <row r="27" spans="2:10" ht="12.75">
      <c r="B27" s="24">
        <f>B26+1</f>
        <v>19</v>
      </c>
      <c r="C27" s="22"/>
      <c r="D27" s="23"/>
      <c r="E27" s="22"/>
      <c r="F27" s="37"/>
      <c r="G27" s="20"/>
      <c r="H27" s="19">
        <f>C27*E27</f>
        <v>0</v>
      </c>
      <c r="J27" s="34"/>
    </row>
    <row r="28" spans="2:8" ht="12.75">
      <c r="B28" s="24">
        <f>B27+1</f>
        <v>20</v>
      </c>
      <c r="C28" s="22"/>
      <c r="D28" s="23"/>
      <c r="E28" s="22"/>
      <c r="F28" s="37"/>
      <c r="G28" s="20"/>
      <c r="H28" s="19">
        <f>C28*E28</f>
        <v>0</v>
      </c>
    </row>
    <row r="29" spans="2:10" ht="12.75">
      <c r="B29" s="24">
        <f>B28+1</f>
        <v>21</v>
      </c>
      <c r="C29" s="22"/>
      <c r="D29" s="23"/>
      <c r="E29" s="22"/>
      <c r="F29" s="37"/>
      <c r="G29" s="20"/>
      <c r="H29" s="19">
        <f>C29*E29</f>
        <v>0</v>
      </c>
      <c r="J29" s="36" t="s">
        <v>2</v>
      </c>
    </row>
    <row r="30" spans="2:10" ht="12.75" customHeight="1">
      <c r="B30" s="24">
        <f>B29+1</f>
        <v>22</v>
      </c>
      <c r="C30" s="22"/>
      <c r="D30" s="23"/>
      <c r="E30" s="22"/>
      <c r="F30" s="33"/>
      <c r="G30" s="20"/>
      <c r="H30" s="19">
        <f>C30*E30</f>
        <v>0</v>
      </c>
      <c r="J30" s="35"/>
    </row>
    <row r="31" spans="2:10" ht="12.75">
      <c r="B31" s="24">
        <f>B30+1</f>
        <v>23</v>
      </c>
      <c r="C31" s="22"/>
      <c r="D31" s="23"/>
      <c r="E31" s="22"/>
      <c r="F31" s="33"/>
      <c r="G31" s="20"/>
      <c r="H31" s="19">
        <f>C31*E31</f>
        <v>0</v>
      </c>
      <c r="J31" s="34"/>
    </row>
    <row r="32" spans="2:8" ht="12.75">
      <c r="B32" s="24">
        <f>B31+1</f>
        <v>24</v>
      </c>
      <c r="C32" s="22"/>
      <c r="D32" s="23"/>
      <c r="E32" s="22"/>
      <c r="F32" s="33"/>
      <c r="G32" s="20"/>
      <c r="H32" s="19">
        <f>C32*E32</f>
        <v>0</v>
      </c>
    </row>
    <row r="33" spans="2:11" ht="12.75">
      <c r="B33" s="24">
        <f>B32+1</f>
        <v>25</v>
      </c>
      <c r="C33" s="22"/>
      <c r="D33" s="23"/>
      <c r="E33" s="22"/>
      <c r="F33" s="28"/>
      <c r="G33" s="20"/>
      <c r="H33" s="19">
        <f>C33*E33</f>
        <v>0</v>
      </c>
      <c r="J33" s="32" t="s">
        <v>1</v>
      </c>
      <c r="K33" s="31"/>
    </row>
    <row r="34" spans="2:11" ht="12.75" customHeight="1">
      <c r="B34" s="24">
        <f>B33+1</f>
        <v>26</v>
      </c>
      <c r="C34" s="22"/>
      <c r="D34" s="23"/>
      <c r="E34" s="22"/>
      <c r="F34" s="28"/>
      <c r="G34" s="20"/>
      <c r="H34" s="19">
        <f>C34*E34</f>
        <v>0</v>
      </c>
      <c r="J34" s="30"/>
      <c r="K34" s="29"/>
    </row>
    <row r="35" spans="2:11" ht="12.75">
      <c r="B35" s="24">
        <f>B34+1</f>
        <v>27</v>
      </c>
      <c r="C35" s="22"/>
      <c r="D35" s="23"/>
      <c r="E35" s="22"/>
      <c r="F35" s="28"/>
      <c r="G35" s="20"/>
      <c r="H35" s="19">
        <f>C35*E35</f>
        <v>0</v>
      </c>
      <c r="J35" s="26"/>
      <c r="K35" s="25"/>
    </row>
    <row r="36" spans="2:11" ht="12.75">
      <c r="B36" s="24">
        <f>B35+1</f>
        <v>28</v>
      </c>
      <c r="C36" s="22"/>
      <c r="D36" s="23"/>
      <c r="E36" s="22"/>
      <c r="F36" s="28"/>
      <c r="G36" s="20"/>
      <c r="H36" s="19">
        <f>C36*E36</f>
        <v>0</v>
      </c>
      <c r="J36" s="26"/>
      <c r="K36" s="25"/>
    </row>
    <row r="37" spans="2:11" ht="12.75">
      <c r="B37" s="24">
        <f>B36+1</f>
        <v>29</v>
      </c>
      <c r="C37" s="22"/>
      <c r="D37" s="23"/>
      <c r="E37" s="22"/>
      <c r="F37" s="28"/>
      <c r="G37" s="20"/>
      <c r="H37" s="19">
        <f>C37*E37</f>
        <v>0</v>
      </c>
      <c r="J37" s="26"/>
      <c r="K37" s="25"/>
    </row>
    <row r="38" spans="2:11" ht="12.75">
      <c r="B38" s="24">
        <f>B37+1</f>
        <v>30</v>
      </c>
      <c r="C38" s="22"/>
      <c r="D38" s="23"/>
      <c r="E38" s="22"/>
      <c r="F38" s="28"/>
      <c r="G38" s="20"/>
      <c r="H38" s="19">
        <f>C38*E38</f>
        <v>0</v>
      </c>
      <c r="J38" s="26"/>
      <c r="K38" s="25"/>
    </row>
    <row r="39" spans="2:11" ht="12.75">
      <c r="B39" s="24">
        <f>B38+1</f>
        <v>31</v>
      </c>
      <c r="C39" s="22"/>
      <c r="D39" s="23"/>
      <c r="E39" s="22"/>
      <c r="F39" s="28"/>
      <c r="G39" s="20"/>
      <c r="H39" s="19">
        <f>C39*E39</f>
        <v>0</v>
      </c>
      <c r="J39" s="26"/>
      <c r="K39" s="25"/>
    </row>
    <row r="40" spans="2:11" ht="12.75">
      <c r="B40" s="24">
        <f>B39+1</f>
        <v>32</v>
      </c>
      <c r="C40" s="22"/>
      <c r="D40" s="23"/>
      <c r="E40" s="22"/>
      <c r="F40" s="28"/>
      <c r="G40" s="20"/>
      <c r="H40" s="19">
        <f>C40*E40</f>
        <v>0</v>
      </c>
      <c r="J40" s="26"/>
      <c r="K40" s="25"/>
    </row>
    <row r="41" spans="2:11" ht="12.75">
      <c r="B41" s="24">
        <f>B40+1</f>
        <v>33</v>
      </c>
      <c r="C41" s="22"/>
      <c r="D41" s="23"/>
      <c r="E41" s="22"/>
      <c r="F41" s="28"/>
      <c r="G41" s="20"/>
      <c r="H41" s="19">
        <f>C41*E41</f>
        <v>0</v>
      </c>
      <c r="J41" s="26"/>
      <c r="K41" s="25"/>
    </row>
    <row r="42" spans="2:11" ht="12.75">
      <c r="B42" s="24">
        <f>B41+1</f>
        <v>34</v>
      </c>
      <c r="C42" s="23"/>
      <c r="D42" s="23"/>
      <c r="E42" s="23"/>
      <c r="F42" s="28"/>
      <c r="G42" s="20"/>
      <c r="H42" s="19">
        <f>C42*E42</f>
        <v>0</v>
      </c>
      <c r="J42" s="26"/>
      <c r="K42" s="25"/>
    </row>
    <row r="43" spans="2:11" ht="12.75">
      <c r="B43" s="24">
        <f>B42+1</f>
        <v>35</v>
      </c>
      <c r="C43" s="22"/>
      <c r="D43" s="23"/>
      <c r="E43" s="22"/>
      <c r="F43" s="27"/>
      <c r="G43" s="20"/>
      <c r="H43" s="19">
        <f>C43*E43</f>
        <v>0</v>
      </c>
      <c r="J43" s="26"/>
      <c r="K43" s="25"/>
    </row>
    <row r="44" spans="2:11" ht="12.75">
      <c r="B44" s="24">
        <f>B43+1</f>
        <v>36</v>
      </c>
      <c r="C44" s="22"/>
      <c r="D44" s="23"/>
      <c r="E44" s="22"/>
      <c r="F44" s="21"/>
      <c r="G44" s="20"/>
      <c r="H44" s="19">
        <f>C44*E44</f>
        <v>0</v>
      </c>
      <c r="J44" s="26"/>
      <c r="K44" s="25"/>
    </row>
    <row r="45" spans="2:11" ht="12.75">
      <c r="B45" s="24">
        <f>B44+1</f>
        <v>37</v>
      </c>
      <c r="C45" s="22"/>
      <c r="D45" s="23"/>
      <c r="E45" s="22"/>
      <c r="F45" s="21"/>
      <c r="G45" s="20"/>
      <c r="H45" s="19">
        <f>C45*E45</f>
        <v>0</v>
      </c>
      <c r="J45" s="26"/>
      <c r="K45" s="25"/>
    </row>
    <row r="46" spans="2:11" ht="12.75">
      <c r="B46" s="24">
        <f>B45+1</f>
        <v>38</v>
      </c>
      <c r="C46" s="22"/>
      <c r="D46" s="23"/>
      <c r="E46" s="22"/>
      <c r="F46" s="21"/>
      <c r="G46" s="20"/>
      <c r="H46" s="19">
        <f>C46*E46</f>
        <v>0</v>
      </c>
      <c r="J46" s="26"/>
      <c r="K46" s="25"/>
    </row>
    <row r="47" spans="2:11" ht="13.5" thickBot="1">
      <c r="B47" s="24">
        <f>B46+1</f>
        <v>39</v>
      </c>
      <c r="C47" s="22"/>
      <c r="D47" s="23"/>
      <c r="E47" s="22"/>
      <c r="F47" s="21"/>
      <c r="G47" s="20"/>
      <c r="H47" s="19">
        <f>C47*E47</f>
        <v>0</v>
      </c>
      <c r="J47" s="18"/>
      <c r="K47" s="17"/>
    </row>
    <row r="48" spans="2:8" ht="14.25" thickBot="1" thickTop="1">
      <c r="B48" s="16" t="s">
        <v>0</v>
      </c>
      <c r="C48" s="15">
        <f>SUM(C9:C47)</f>
        <v>0</v>
      </c>
      <c r="D48" s="15">
        <f>SUM(D9:D46)</f>
        <v>0</v>
      </c>
      <c r="E48" s="14">
        <f>SUM(E9:E46)</f>
        <v>0</v>
      </c>
      <c r="F48" s="14">
        <f>SUM(F9:F41)</f>
        <v>0</v>
      </c>
      <c r="G48" s="13"/>
      <c r="H48" s="12">
        <f>SUM(H9:H46)</f>
        <v>0</v>
      </c>
    </row>
    <row r="49" spans="3:6" ht="13.5" thickTop="1">
      <c r="C49" s="2"/>
      <c r="D49" s="2"/>
      <c r="E49" s="2"/>
      <c r="F49" s="2"/>
    </row>
    <row r="50" spans="5:7" ht="12.75">
      <c r="E50" s="9"/>
      <c r="F50" s="8"/>
      <c r="G50" s="10"/>
    </row>
    <row r="51" spans="5:13" ht="12.75">
      <c r="E51" s="9"/>
      <c r="F51" s="8"/>
      <c r="G51" s="10"/>
      <c r="M51" s="1">
        <f>706-688</f>
        <v>18</v>
      </c>
    </row>
    <row r="52" spans="3:7" ht="12.75">
      <c r="C52" s="11"/>
      <c r="E52" s="9"/>
      <c r="F52" s="8"/>
      <c r="G52" s="10"/>
    </row>
    <row r="53" spans="5:7" ht="12.75">
      <c r="E53" s="9"/>
      <c r="F53" s="8"/>
      <c r="G53" s="10"/>
    </row>
    <row r="54" spans="5:7" ht="13.5" thickBot="1">
      <c r="E54" s="9"/>
      <c r="F54" s="8"/>
      <c r="G54" s="7"/>
    </row>
    <row r="55" spans="5:7" ht="14.25" thickBot="1" thickTop="1">
      <c r="E55" s="6">
        <f>E48+SUM(E50:E54)</f>
        <v>0</v>
      </c>
      <c r="G55" s="5" t="str">
        <f>IF(E55&gt;=180,"OK","ERRORE")</f>
        <v>ERRORE</v>
      </c>
    </row>
    <row r="56" ht="13.5" thickTop="1"/>
    <row r="57" ht="12.75">
      <c r="J57" s="4"/>
    </row>
    <row r="60" ht="12.75">
      <c r="G60" s="1">
        <f>769-721</f>
        <v>48</v>
      </c>
    </row>
    <row r="64" ht="12.75">
      <c r="A64" s="1" t="s">
        <v>26</v>
      </c>
    </row>
  </sheetData>
  <sheetProtection password="DEED" sheet="1" objects="1" scenarios="1" formatCells="0" formatColumns="0" formatRows="0" insertColumns="0" insertRows="0" insertHyperlinks="0" deleteColumns="0" deleteRows="0"/>
  <protectedRanges>
    <protectedRange sqref="K8" name="Intervallo6"/>
    <protectedRange sqref="J27" name="Intervallo5"/>
    <protectedRange sqref="J34" name="Intervallo3"/>
    <protectedRange sqref="C45:G46" name="Intervallo1_5_1"/>
    <protectedRange sqref="C44:G44" name="Intervallo1"/>
    <protectedRange sqref="C33:G43" name="Intervallo1_5_2"/>
    <protectedRange sqref="C31:G32" name="Intervallo1_2"/>
    <protectedRange sqref="C9:G30" name="Intervallo1_1"/>
    <protectedRange sqref="E50:G54" name="Intervallo2_2"/>
    <protectedRange sqref="J26" name="Intervallo5_3"/>
    <protectedRange sqref="J30" name="Intervallo4_1"/>
  </protectedRanges>
  <mergeCells count="16">
    <mergeCell ref="B1:K1"/>
    <mergeCell ref="B2:D2"/>
    <mergeCell ref="E2:G2"/>
    <mergeCell ref="B3:D3"/>
    <mergeCell ref="E3:G3"/>
    <mergeCell ref="B4:D4"/>
    <mergeCell ref="E4:G4"/>
    <mergeCell ref="J34:K47"/>
    <mergeCell ref="B5:D5"/>
    <mergeCell ref="E5:G5"/>
    <mergeCell ref="J16:J17"/>
    <mergeCell ref="K16:K17"/>
    <mergeCell ref="J19:J20"/>
    <mergeCell ref="K19:K20"/>
    <mergeCell ref="J22:J23"/>
    <mergeCell ref="K22:K23"/>
  </mergeCells>
  <printOptions horizontalCentered="1"/>
  <pageMargins left="0.7874015748031497" right="0.7874015748031497" top="0.46" bottom="0.2755905511811024" header="0.1968503937007874" footer="0.196850393700787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dcterms:created xsi:type="dcterms:W3CDTF">2009-11-20T13:09:19Z</dcterms:created>
  <dcterms:modified xsi:type="dcterms:W3CDTF">2009-11-20T13:15:11Z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Posizio">
    <vt:lpwstr>101.000000000000</vt:lpwstr>
  </property>
</Properties>
</file>